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chgbt\Eigene Dateien\00 - WEBSITE\Produktgalerie\Preislisten\geschützte Preisliste\2021\03_21\"/>
    </mc:Choice>
  </mc:AlternateContent>
  <bookViews>
    <workbookView xWindow="-15" yWindow="-15" windowWidth="22995" windowHeight="11640"/>
  </bookViews>
  <sheets>
    <sheet name="Preisliste" sheetId="1" r:id="rId1"/>
    <sheet name="Hilfstabelle" sheetId="2" r:id="rId2"/>
    <sheet name="Hilfstabelle Mrz. 2021" sheetId="3" r:id="rId3"/>
  </sheets>
  <definedNames>
    <definedName name="_xlnm.Print_Titles" localSheetId="0">Preisliste!$1:$8</definedName>
    <definedName name="Essig">Preisliste!$C$16:$C$17</definedName>
    <definedName name="Würzöl">Preisliste!$C$13:$C$15</definedName>
  </definedNames>
  <calcPr calcId="162913"/>
</workbook>
</file>

<file path=xl/calcChain.xml><?xml version="1.0" encoding="utf-8"?>
<calcChain xmlns="http://schemas.openxmlformats.org/spreadsheetml/2006/main">
  <c r="F23" i="1" l="1"/>
  <c r="D18" i="1" l="1"/>
  <c r="D19" i="1"/>
  <c r="D20" i="1"/>
  <c r="D21" i="1"/>
  <c r="D17" i="1"/>
  <c r="D13" i="1"/>
  <c r="D14" i="1"/>
  <c r="D15" i="1"/>
  <c r="D16" i="1"/>
  <c r="D11" i="1"/>
  <c r="D12" i="1"/>
  <c r="E50" i="3" l="1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5" i="3"/>
  <c r="E20" i="3"/>
  <c r="E19" i="3"/>
  <c r="E18" i="3"/>
  <c r="E12" i="3"/>
  <c r="E11" i="3"/>
  <c r="E10" i="3"/>
  <c r="E9" i="3"/>
  <c r="E6" i="3"/>
  <c r="E51" i="3" l="1"/>
  <c r="F12" i="1" l="1"/>
  <c r="F14" i="1"/>
  <c r="F15" i="1"/>
  <c r="F16" i="1"/>
  <c r="F19" i="1"/>
  <c r="F11" i="1"/>
  <c r="F13" i="1"/>
  <c r="F17" i="1"/>
  <c r="F18" i="1"/>
  <c r="F20" i="1"/>
  <c r="F21" i="1"/>
</calcChain>
</file>

<file path=xl/sharedStrings.xml><?xml version="1.0" encoding="utf-8"?>
<sst xmlns="http://schemas.openxmlformats.org/spreadsheetml/2006/main" count="226" uniqueCount="136">
  <si>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</si>
  <si>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</si>
  <si>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</si>
  <si>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</si>
  <si>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</si>
  <si>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</si>
  <si>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</si>
  <si>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</si>
  <si>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</si>
  <si>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</si>
  <si>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</si>
  <si>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</si>
  <si>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</si>
  <si>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</si>
  <si>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</si>
  <si>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</si>
  <si>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</si>
  <si>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</si>
  <si>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</si>
  <si>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 xml:space="preserve">persönlich   </t>
  </si>
  <si>
    <t>GESAMTSUMME</t>
  </si>
  <si>
    <t xml:space="preserve"> www.kh-stiftung.de</t>
  </si>
  <si>
    <t>Kreativwerkstatt</t>
  </si>
  <si>
    <t>Filz-Handytasche oder Etui</t>
  </si>
  <si>
    <t>Filz-Eierwärmer</t>
  </si>
  <si>
    <t>Filz-Blütenranke</t>
  </si>
  <si>
    <t>Filzkette klein mit Verschluss</t>
  </si>
  <si>
    <t>Filzkette groß mit Verschluss</t>
  </si>
  <si>
    <t>Filz-Schlüsselanhänger XS</t>
  </si>
  <si>
    <t>Filz-Schlüsselanhänger S</t>
  </si>
  <si>
    <t>Filz-Schlüsselanhänger M</t>
  </si>
  <si>
    <t>Filz-Schlüsselanhänger "Tulpe"</t>
  </si>
  <si>
    <t>Filz-Mobilé klein</t>
  </si>
  <si>
    <t>Filz-Mobilé groß</t>
  </si>
  <si>
    <t>Filz-Ostereier 5 Stck. im Set</t>
  </si>
  <si>
    <t>Seidentuch mit Filzapplikation quadratisch</t>
  </si>
  <si>
    <t>Filz-Weihnachtsstern Baumschmuck</t>
  </si>
  <si>
    <t>Filzfisch befüllt</t>
  </si>
  <si>
    <t>Filz-Ratte "Fratte"</t>
  </si>
  <si>
    <t>Filzpantoffeln mit Applikationen</t>
  </si>
  <si>
    <t>Lederkette mit Holzperlen</t>
  </si>
  <si>
    <t>Filzring mit Perle(n)</t>
  </si>
  <si>
    <t>Zigarettenetui</t>
  </si>
  <si>
    <t>Sorgolino (Sorgenfresser)</t>
  </si>
  <si>
    <t>umfilzte Seife</t>
  </si>
  <si>
    <t>Filz-Handytasche,  klein</t>
  </si>
  <si>
    <t>Filz-Handytasche,  mittelgroß</t>
  </si>
  <si>
    <t xml:space="preserve">Filz-Handytasche, groß oder mit Applikation </t>
  </si>
  <si>
    <t>Filzblüte Schlüsselanhänger</t>
  </si>
  <si>
    <t>Filzblüte Anstecknadel</t>
  </si>
  <si>
    <t>Filz-Blütenzopfhalter klein/einzeln</t>
  </si>
  <si>
    <t>Filz-Blütenzopfhalter groß/Paar</t>
  </si>
  <si>
    <t>Filz-Sitzunterlage</t>
  </si>
  <si>
    <t xml:space="preserve">Filz-Schlüsselband bis 20 cm </t>
  </si>
  <si>
    <t xml:space="preserve">Filz-Schlüsselband ab 20 cm </t>
  </si>
  <si>
    <t>Filz-Topfuntersetzer (Steine oder Kugeln)</t>
  </si>
  <si>
    <t>Filz-Kugelkissen oder Steinkissen rund</t>
  </si>
  <si>
    <t xml:space="preserve">Seidenschal mit Filzapplikation </t>
  </si>
  <si>
    <t>Filz-Kugelkissen oder Steinkissen quadratisch 42x42 cm</t>
  </si>
  <si>
    <t>Filz Jonglagebälle mit Sand befüllt</t>
  </si>
  <si>
    <t>Filz-Armstulpen kurz</t>
  </si>
  <si>
    <t>Filz Armstulpen lang oder mit Applikation</t>
  </si>
  <si>
    <t>Filz-Armreifen</t>
  </si>
  <si>
    <t>Filz Obst/Gemüse groß einzeln oder im Bund</t>
  </si>
  <si>
    <t>Filz Obst/Gemüse klein einzeln oder im Bund</t>
  </si>
  <si>
    <t>Daten kopiert aus der Tabelle "Preisanpassung Kreativ 2019"</t>
  </si>
  <si>
    <t>Es gelten unsere allgemeinen Geschäftsbedingungen.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</si>
  <si>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</si>
  <si>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</si>
  <si>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 xml:space="preserve">per E-Mail   </t>
  </si>
  <si>
    <t xml:space="preserve">Bitte senden Sie Ihr Bestellformular vollständig ausgefüllt per E-Mail an kreativwerkstatt@kh-stiftung.de </t>
  </si>
  <si>
    <t>Ihre Bestellungen nehmen wir gern per E-Mail entgegen. 
Sie möchten persönlich bei uns einkaufen? Wir freuen uns auf Ihren Besuch.</t>
  </si>
  <si>
    <t>Preis für WaWi</t>
  </si>
  <si>
    <t>Produktbeschreibung</t>
  </si>
  <si>
    <t>Artikelnummer</t>
  </si>
  <si>
    <t>Artikelbezeichnung</t>
  </si>
  <si>
    <t>Neu 1</t>
  </si>
  <si>
    <t>Neu 2</t>
  </si>
  <si>
    <t>Neu 3</t>
  </si>
  <si>
    <t>Neu 4</t>
  </si>
  <si>
    <t>Materialeinsatz</t>
  </si>
  <si>
    <t>für Preisliste EV</t>
  </si>
  <si>
    <t>Menge in g</t>
  </si>
  <si>
    <t>Material</t>
  </si>
  <si>
    <t>Handpreis
in € netto
-errechnet-</t>
  </si>
  <si>
    <t>Handpreis
in € brutto
-eingegeben-</t>
  </si>
  <si>
    <t>MATERIALPREIS für Wolle AUF 0,03 € GESTIEGEN!!!!!!!!! Bitte in Spalte K Zeile 8 ändern
Raus!!!</t>
  </si>
  <si>
    <t>RAUS! Noch vorhanden</t>
  </si>
  <si>
    <t>MerinoSchafwolle 
Nicht auf Bestellformular und Preisliste!!!</t>
  </si>
  <si>
    <t xml:space="preserve">MerinoSchafwolle </t>
  </si>
  <si>
    <t>MerinoSchafwolle 
Raus</t>
  </si>
  <si>
    <t>Schlüsselanhänger</t>
  </si>
  <si>
    <t>MerinoSchafwolle, Schlüsselring groß</t>
  </si>
  <si>
    <t>MerinoSchafwolle, Anstecknadel
raus</t>
  </si>
  <si>
    <t>Merinoschafwolle, Nähgarn 
Nicht auf Bestellformular und Preisliste!!!</t>
  </si>
  <si>
    <t>MerinoSchafwolle, Zopfgummi
Nicht auf Bestellformular und Preisliste!!!</t>
  </si>
  <si>
    <t>MerinoSchafwolle, Zopfgummi 2 Stck
Nicht auf Bestellformular und Preisliste!!!</t>
  </si>
  <si>
    <t>MerinoSchafwolle, Magnetschließe
Nicht auf Bestellformular und Preisliste!!!</t>
  </si>
  <si>
    <t>MerinoSchafwolle
Raus!!!</t>
  </si>
  <si>
    <t>MerinoSchafwolle, Schlüsselring groß
Raus!!!</t>
  </si>
  <si>
    <t>RAUS!</t>
  </si>
  <si>
    <t>MerinoSchafwolle, 2 Schlüsselring klein
Raus!!!</t>
  </si>
  <si>
    <t xml:space="preserve">MerinoSchafwolle, Schlüsselring
Nicht auf Bestellformular und Preisliste!!! </t>
  </si>
  <si>
    <t>MerinoSchafwolle, 2 Schlüsselringe groß
Nicht auf Bestellformular und Preisliste!!!</t>
  </si>
  <si>
    <t>MerinoSchafwolle, Leinengarn</t>
  </si>
  <si>
    <t>MerinoSchafwolle, Sehne, Perlen
Nicht auf Bestellformular und Preisliste!!!</t>
  </si>
  <si>
    <t>MerinoSchafwolle, Chiffonseidentuch
Nicht auf Bestellformular und Preisliste!!!</t>
  </si>
  <si>
    <t>MerinoSchafwolle, Chiffonseidenschal</t>
  </si>
  <si>
    <t>MerinoSchafwolle, Leinengarn
Nicht auf Bestellformular und Preisliste!!!</t>
  </si>
  <si>
    <t>Filz, Sehne</t>
  </si>
  <si>
    <t>MerinoSchafwolle, Füllwatte 10g
Nicht auf Bestellformular und Preisliste!!!</t>
  </si>
  <si>
    <t>MerinoSchafwolle, Füllwatte 10 g
Nicht auf Bestellformular und Preisliste!!!</t>
  </si>
  <si>
    <t>RAUS! neues Produkt Rechenmaus</t>
  </si>
  <si>
    <t>MerinoSchafwolle, Filzpantoffeln à 6,39
Nicht auf Bestellformular und Preisliste!!!</t>
  </si>
  <si>
    <t>Lederband, Holzperlen
Raus!!!</t>
  </si>
  <si>
    <t>MerinoSchafwolle, Sand, Luftballon
Raus!!!</t>
  </si>
  <si>
    <t xml:space="preserve">RAUS! </t>
  </si>
  <si>
    <t>MerinoSchafwolle 
Raus!!!</t>
  </si>
  <si>
    <t>MerinoSchafwolle, Perlen, Lurexgarn
Raus!!!</t>
  </si>
  <si>
    <t>MerinoSchafwolle, Sehne, Perlen</t>
  </si>
  <si>
    <t>Merinoschafwolle
Nicht auf Bestellformular und Preisliste!!!</t>
  </si>
  <si>
    <t>MerinoSchafwolle, ggf Plastikring
Raus!!!</t>
  </si>
  <si>
    <t>Merinoschafwolle</t>
  </si>
  <si>
    <t>Merinoschafwolle, Seife</t>
  </si>
  <si>
    <t>Merinoschafwolle 
Bitte das Wort "groß" in Artikelbezeichnung entfernen</t>
  </si>
  <si>
    <t>Reparaturkosten/Sonderanfertigung 10 €/Std Aufschlag</t>
  </si>
  <si>
    <t>siehe Artikelbezeichnung</t>
  </si>
  <si>
    <t>Filztier befüllt</t>
  </si>
  <si>
    <t>22,5
NICHT AUF Liste nehmen</t>
  </si>
  <si>
    <t>12,5
NICHT AUF Liste nehmen</t>
  </si>
  <si>
    <t>Die Preise verstehen sich inkl. 7 % MwSt., zzgl. Versand. Die Versandkosten betragen 6,10 €  - pro Paket / je max. 20 kg.</t>
  </si>
  <si>
    <t>Filz Obst/Gemüse  einzeln oder im Bund</t>
  </si>
  <si>
    <t>Raus</t>
  </si>
  <si>
    <t>Gut zu wissen</t>
  </si>
  <si>
    <t>Für unsere im Nassfilzverfahren hergestellten Unikate verwenden wir mulesingfreie Schurwolle. 
Diese wurde nach Öko-Tex ® Standard 100 eingefärbt.</t>
  </si>
  <si>
    <t>Gern begrüßen wir Sie zu Ihrem persönlichen Einkauf in unserer Kreativwerkstatt 
in der Pankstraße 8 / Aufg. F, 13127 Berlin Buchholz.
Wir sind für Sie da:  Mo-Do von 9:00 bis 14:00 Uhr und Fr von 9:00 bis 12:00 Uhr.
Wir bitten um vorherige telefonische Terminvereinbarung unter Tel.: 030 - 47490525.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</si>
</sst>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7]_-;\-* #,##0.00\ [$€-407]_-;_-* &quot;-&quot;??\ [$€-407]_-;_-@_-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</cellStyleXfs>
  <cellXfs count="104">
    <xf numFmtId="0" fontId="0" fillId="0" borderId="0" xfId="0"/>
    <xf numFmtId="0" fontId="4" fillId="0" borderId="0" xfId="0" applyFo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5" fillId="2" borderId="7" xfId="4" applyFont="1" applyFill="1" applyBorder="1" applyAlignment="1">
      <alignment horizontal="left"/>
    </xf>
    <xf numFmtId="0" fontId="6" fillId="0" borderId="8" xfId="3" applyFont="1" applyBorder="1" applyAlignment="1">
      <alignment vertical="top" wrapText="1"/>
    </xf>
    <xf numFmtId="0" fontId="0" fillId="0" borderId="0" xfId="0"/>
    <xf numFmtId="2" fontId="6" fillId="3" borderId="9" xfId="3" applyNumberFormat="1" applyFont="1" applyFill="1" applyBorder="1" applyAlignment="1"/>
    <xf numFmtId="2" fontId="6" fillId="4" borderId="9" xfId="3" applyNumberFormat="1" applyFont="1" applyFill="1" applyBorder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0" borderId="0" xfId="1" applyFont="1" applyAlignment="1" applyProtection="1"/>
    <xf numFmtId="0" fontId="13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4" fillId="0" borderId="0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5" fillId="0" borderId="0" xfId="0" applyFont="1" applyAlignment="1" applyProtection="1"/>
    <xf numFmtId="0" fontId="16" fillId="0" borderId="3" xfId="1" applyFont="1" applyBorder="1" applyAlignment="1" applyProtection="1">
      <alignment horizontal="center" vertical="center"/>
    </xf>
    <xf numFmtId="0" fontId="12" fillId="0" borderId="3" xfId="0" applyFont="1" applyBorder="1" applyAlignment="1" applyProtection="1"/>
    <xf numFmtId="0" fontId="15" fillId="0" borderId="3" xfId="0" applyFont="1" applyBorder="1" applyAlignment="1" applyProtection="1"/>
    <xf numFmtId="0" fontId="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18" fillId="0" borderId="0" xfId="0" applyFont="1" applyAlignment="1" applyProtection="1"/>
    <xf numFmtId="0" fontId="19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horizontal="left" vertical="top"/>
    </xf>
    <xf numFmtId="44" fontId="21" fillId="0" borderId="1" xfId="2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8" fillId="0" borderId="0" xfId="0" applyFont="1" applyProtection="1"/>
    <xf numFmtId="0" fontId="23" fillId="0" borderId="0" xfId="0" applyFont="1" applyAlignment="1" applyProtection="1">
      <alignment vertical="center"/>
    </xf>
    <xf numFmtId="165" fontId="8" fillId="0" borderId="1" xfId="0" applyNumberFormat="1" applyFont="1" applyBorder="1" applyAlignment="1" applyProtection="1">
      <alignment horizontal="right" vertical="center"/>
    </xf>
    <xf numFmtId="0" fontId="25" fillId="0" borderId="0" xfId="0" applyFont="1" applyProtection="1"/>
    <xf numFmtId="0" fontId="24" fillId="0" borderId="0" xfId="0" applyFont="1" applyAlignment="1" applyProtection="1"/>
    <xf numFmtId="0" fontId="9" fillId="0" borderId="0" xfId="0" applyFont="1" applyBorder="1" applyAlignment="1" applyProtection="1">
      <alignment vertical="top"/>
    </xf>
    <xf numFmtId="0" fontId="26" fillId="0" borderId="1" xfId="0" applyFont="1" applyBorder="1" applyProtection="1"/>
    <xf numFmtId="0" fontId="7" fillId="0" borderId="1" xfId="0" applyFont="1" applyBorder="1" applyAlignment="1" applyProtection="1">
      <protection locked="0"/>
    </xf>
    <xf numFmtId="0" fontId="21" fillId="0" borderId="0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/>
    </xf>
    <xf numFmtId="0" fontId="17" fillId="0" borderId="2" xfId="0" applyFont="1" applyBorder="1" applyProtection="1">
      <protection locked="0"/>
    </xf>
    <xf numFmtId="0" fontId="26" fillId="0" borderId="0" xfId="0" applyFont="1" applyAlignment="1" applyProtection="1">
      <alignment vertical="center"/>
    </xf>
    <xf numFmtId="0" fontId="27" fillId="0" borderId="0" xfId="0" applyFont="1" applyProtection="1"/>
    <xf numFmtId="0" fontId="1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1" fillId="0" borderId="0" xfId="0" applyFont="1" applyProtection="1"/>
    <xf numFmtId="0" fontId="28" fillId="0" borderId="0" xfId="1" applyFont="1" applyAlignment="1" applyProtection="1"/>
    <xf numFmtId="0" fontId="29" fillId="0" borderId="0" xfId="0" applyFont="1" applyAlignment="1" applyProtection="1">
      <alignment horizontal="right"/>
    </xf>
    <xf numFmtId="0" fontId="17" fillId="0" borderId="0" xfId="0" applyFont="1" applyBorder="1" applyProtection="1"/>
    <xf numFmtId="0" fontId="4" fillId="0" borderId="10" xfId="3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1" fillId="0" borderId="12" xfId="9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vertical="top" wrapText="1"/>
    </xf>
    <xf numFmtId="0" fontId="4" fillId="0" borderId="12" xfId="3" applyFont="1" applyFill="1" applyBorder="1" applyAlignment="1" applyProtection="1">
      <alignment vertical="top" wrapText="1"/>
    </xf>
    <xf numFmtId="9" fontId="4" fillId="0" borderId="0" xfId="6" applyFont="1" applyProtection="1"/>
    <xf numFmtId="0" fontId="4" fillId="0" borderId="5" xfId="3" applyFont="1" applyBorder="1" applyAlignment="1" applyProtection="1">
      <alignment horizontal="left" vertical="center"/>
    </xf>
    <xf numFmtId="44" fontId="30" fillId="0" borderId="1" xfId="7" applyFont="1" applyBorder="1" applyAlignment="1" applyProtection="1">
      <alignment horizontal="center"/>
    </xf>
    <xf numFmtId="0" fontId="9" fillId="0" borderId="1" xfId="3" applyFont="1" applyBorder="1" applyAlignment="1" applyProtection="1">
      <alignment horizontal="left" vertical="center"/>
    </xf>
    <xf numFmtId="1" fontId="9" fillId="0" borderId="12" xfId="3" applyNumberFormat="1" applyFont="1" applyFill="1" applyBorder="1" applyAlignment="1" applyProtection="1">
      <alignment horizontal="center" vertical="center" wrapText="1"/>
    </xf>
    <xf numFmtId="2" fontId="9" fillId="0" borderId="5" xfId="3" applyNumberFormat="1" applyFont="1" applyBorder="1" applyAlignment="1" applyProtection="1">
      <alignment horizontal="center" vertical="center"/>
    </xf>
    <xf numFmtId="44" fontId="3" fillId="5" borderId="1" xfId="7" applyFont="1" applyFill="1" applyBorder="1" applyAlignment="1" applyProtection="1">
      <alignment horizontal="center" vertical="center" wrapText="1"/>
    </xf>
    <xf numFmtId="0" fontId="4" fillId="0" borderId="12" xfId="3" applyFont="1" applyBorder="1" applyAlignment="1" applyProtection="1">
      <alignment horizontal="left" vertical="top" wrapText="1"/>
    </xf>
    <xf numFmtId="44" fontId="4" fillId="0" borderId="1" xfId="2" applyFont="1" applyBorder="1" applyAlignment="1" applyProtection="1"/>
    <xf numFmtId="0" fontId="4" fillId="0" borderId="12" xfId="3" applyFont="1" applyBorder="1" applyAlignment="1" applyProtection="1">
      <alignment vertical="top"/>
    </xf>
    <xf numFmtId="44" fontId="9" fillId="0" borderId="1" xfId="7" applyFont="1" applyBorder="1" applyAlignment="1" applyProtection="1">
      <alignment horizontal="center"/>
    </xf>
    <xf numFmtId="0" fontId="4" fillId="0" borderId="11" xfId="3" applyFont="1" applyFill="1" applyBorder="1" applyAlignment="1" applyProtection="1">
      <alignment horizontal="center"/>
    </xf>
    <xf numFmtId="0" fontId="4" fillId="0" borderId="13" xfId="3" applyFont="1" applyBorder="1" applyAlignment="1" applyProtection="1">
      <alignment wrapText="1"/>
    </xf>
    <xf numFmtId="44" fontId="4" fillId="0" borderId="1" xfId="2" applyFont="1" applyBorder="1" applyAlignment="1" applyProtection="1">
      <alignment wrapText="1"/>
    </xf>
    <xf numFmtId="0" fontId="4" fillId="0" borderId="13" xfId="3" applyFont="1" applyBorder="1" applyAlignment="1" applyProtection="1"/>
    <xf numFmtId="0" fontId="4" fillId="0" borderId="13" xfId="3" applyFont="1" applyFill="1" applyBorder="1" applyAlignment="1" applyProtection="1"/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 wrapText="1"/>
    </xf>
    <xf numFmtId="0" fontId="21" fillId="0" borderId="0" xfId="0" applyFont="1" applyBorder="1" applyAlignment="1" applyProtection="1">
      <alignment horizontal="right" vertical="top"/>
    </xf>
    <xf numFmtId="0" fontId="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right" vertical="center"/>
    </xf>
    <xf numFmtId="0" fontId="24" fillId="0" borderId="4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top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2" fontId="4" fillId="0" borderId="5" xfId="3" applyNumberFormat="1" applyFont="1" applyFill="1" applyBorder="1" applyAlignment="1" applyProtection="1">
      <alignment horizontal="center" vertical="center"/>
    </xf>
    <xf numFmtId="0" fontId="0" fillId="0" borderId="11" xfId="0" applyBorder="1" applyProtection="1"/>
  </cellXfs>
  <cellStyles count="10">
    <cellStyle name="Dezimal 2" xfId="5"/>
    <cellStyle name="Link" xfId="1" builtinId="8"/>
    <cellStyle name="Prozent" xfId="6" builtinId="5"/>
    <cellStyle name="Standard" xfId="0" builtinId="0"/>
    <cellStyle name="Standard 2" xfId="3"/>
    <cellStyle name="Standard 2 2" xfId="4"/>
    <cellStyle name="Standard 2 2 2" xfId="9"/>
    <cellStyle name="Standard 2 3 5" xfId="8"/>
    <cellStyle name="Währung" xfId="2" builtinId="4"/>
    <cellStyle name="Währung 2 2" xfId="7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textRotation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textRotation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  <protection locked="1" hidden="0"/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4063910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123825</xdr:rowOff>
        </xdr:from>
        <xdr:to>
          <xdr:col>3</xdr:col>
          <xdr:colOff>485775</xdr:colOff>
          <xdr:row>39</xdr:row>
          <xdr:rowOff>504825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39</xdr:row>
          <xdr:rowOff>152400</xdr:rowOff>
        </xdr:from>
        <xdr:to>
          <xdr:col>5</xdr:col>
          <xdr:colOff>504825</xdr:colOff>
          <xdr:row>39</xdr:row>
          <xdr:rowOff>504825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Hilfstabelle_Mrz_2021" displayName="Hilfstabelle_Mrz_2021" ref="A5:F51" totalsRowShown="0" headerRowDxfId="8" dataDxfId="7" tableBorderDxfId="6">
  <autoFilter ref="A5:F51"/>
  <tableColumns count="6">
    <tableColumn id="1" name="Artikelnummer" dataDxfId="5" dataCellStyle="Standard 2 2 2"/>
    <tableColumn id="2" name="Artikelbezeichnung" dataDxfId="4" dataCellStyle="Standard 2"/>
    <tableColumn id="7" name="Menge in g" dataDxfId="3" dataCellStyle="Standard 2"/>
    <tableColumn id="8" name="Material" dataDxfId="2" dataCellStyle="Standard 2"/>
    <tableColumn id="21" name="Handpreis_x000a_in € netto_x000a_-errechnet-" dataDxfId="1">
      <calculatedColumnFormula>(#REF!*$E$3)+#REF!</calculatedColumnFormula>
    </tableColumn>
    <tableColumn id="22" name="Handpreis_x000a_in € brutto_x000a_-eingegeben-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tabSelected="1" view="pageLayout" zoomScale="70" zoomScaleNormal="100" zoomScalePageLayoutView="70" workbookViewId="0">
      <selection activeCell="E12" sqref="E12"/>
    </sheetView>
  </sheetViews>
  <sheetFormatPr baseColWidth="10" defaultRowHeight="15.75" x14ac:dyDescent="0.25"/>
  <cols>
    <col min="1" max="1" width="0.140625" style="1" customWidth="1"/>
    <col min="2" max="2" width="27" style="1" customWidth="1"/>
    <col min="3" max="3" width="87.42578125" style="1" customWidth="1"/>
    <col min="4" max="4" width="24.42578125" style="1" customWidth="1"/>
    <col min="5" max="5" width="24.85546875" style="1" customWidth="1"/>
    <col min="6" max="6" width="49.140625" style="1" customWidth="1"/>
    <col min="7" max="7" width="6.7109375" style="1" customWidth="1"/>
    <col min="8" max="8" width="7.140625" style="1" customWidth="1"/>
    <col min="9" max="9" width="7.42578125" style="1" customWidth="1"/>
    <col min="10" max="10" width="6" style="1" customWidth="1"/>
    <col min="11" max="11" width="8" style="1" customWidth="1"/>
    <col min="12" max="12" width="9.28515625" style="1" customWidth="1"/>
    <col min="13" max="13" width="9.140625" style="1" customWidth="1"/>
    <col min="14" max="14" width="13.140625" style="1" customWidth="1"/>
    <col min="15" max="15" width="11.5703125" style="1" customWidth="1"/>
    <col min="16" max="16" width="14" style="1" customWidth="1"/>
    <col min="17" max="17" width="11.7109375" style="1" customWidth="1"/>
    <col min="18" max="18" width="11.42578125" style="1" customWidth="1"/>
    <col min="19" max="16384" width="11.42578125" style="1"/>
  </cols>
  <sheetData>
    <row r="1" spans="2:16" ht="22.5" customHeight="1" x14ac:dyDescent="0.4">
      <c r="B1" s="9"/>
      <c r="C1" s="10"/>
      <c r="D1" s="9"/>
      <c r="E1" s="11"/>
      <c r="F1" s="12"/>
      <c r="K1" s="9"/>
      <c r="M1" s="13"/>
      <c r="N1" s="13"/>
      <c r="O1" s="13"/>
    </row>
    <row r="2" spans="2:16" ht="22.5" customHeight="1" x14ac:dyDescent="0.4">
      <c r="B2" s="9"/>
      <c r="C2" s="10"/>
      <c r="D2" s="9"/>
      <c r="E2" s="11"/>
      <c r="F2" s="12"/>
      <c r="K2" s="9"/>
      <c r="M2" s="13"/>
      <c r="N2" s="13"/>
      <c r="O2" s="13"/>
    </row>
    <row r="3" spans="2:16" ht="22.5" customHeight="1" x14ac:dyDescent="0.4">
      <c r="B3" s="9"/>
      <c r="C3" s="10"/>
      <c r="D3" s="9"/>
      <c r="E3" s="14"/>
      <c r="F3" s="12"/>
      <c r="G3" s="9"/>
      <c r="H3" s="9"/>
      <c r="I3" s="9"/>
      <c r="K3" s="9"/>
      <c r="M3" s="15"/>
      <c r="N3" s="16"/>
      <c r="O3" s="17"/>
    </row>
    <row r="4" spans="2:16" ht="22.5" customHeight="1" x14ac:dyDescent="0.35">
      <c r="B4" s="18"/>
      <c r="C4" s="19"/>
      <c r="D4" s="20"/>
      <c r="E4" s="21"/>
      <c r="F4" s="22"/>
      <c r="G4" s="23"/>
      <c r="H4" s="23"/>
      <c r="I4" s="23"/>
      <c r="J4" s="23"/>
      <c r="K4" s="23"/>
      <c r="L4" s="24"/>
      <c r="M4" s="24"/>
      <c r="N4" s="16"/>
      <c r="O4" s="24"/>
      <c r="P4" s="25"/>
    </row>
    <row r="5" spans="2:16" ht="26.25" customHeight="1" thickBot="1" x14ac:dyDescent="0.3">
      <c r="B5" s="26"/>
      <c r="C5" s="26"/>
      <c r="D5" s="27"/>
      <c r="E5" s="28"/>
      <c r="F5" s="27"/>
      <c r="G5" s="27"/>
      <c r="H5" s="27"/>
      <c r="I5" s="23"/>
      <c r="J5" s="23"/>
      <c r="K5" s="23"/>
      <c r="L5" s="23"/>
      <c r="M5" s="12"/>
      <c r="N5" s="29"/>
      <c r="O5" s="9"/>
      <c r="P5" s="9"/>
    </row>
    <row r="6" spans="2:16" ht="30.75" customHeight="1" x14ac:dyDescent="0.4">
      <c r="B6" s="14"/>
      <c r="C6" s="10"/>
      <c r="D6" s="30"/>
      <c r="E6" s="31"/>
      <c r="F6" s="9" t="s">
        <v>13</v>
      </c>
      <c r="G6" s="9"/>
      <c r="H6" s="9"/>
      <c r="I6" s="32"/>
      <c r="J6" s="32"/>
      <c r="K6" s="32"/>
      <c r="L6" s="32"/>
      <c r="M6" s="32"/>
    </row>
    <row r="7" spans="2:16" ht="65.25" customHeight="1" x14ac:dyDescent="0.9">
      <c r="B7" s="62" t="s">
        <v>21</v>
      </c>
      <c r="C7" s="33"/>
      <c r="D7" s="34"/>
      <c r="E7" s="35"/>
      <c r="F7" s="63" t="s">
        <v>22</v>
      </c>
      <c r="G7" s="35"/>
      <c r="H7" s="35"/>
      <c r="I7" s="36"/>
      <c r="J7" s="36"/>
      <c r="K7" s="36"/>
      <c r="L7" s="36"/>
      <c r="M7" s="36"/>
      <c r="N7" s="29"/>
      <c r="O7" s="9"/>
      <c r="P7" s="9"/>
    </row>
    <row r="8" spans="2:16" ht="45" customHeight="1" x14ac:dyDescent="0.4">
      <c r="B8" s="9"/>
      <c r="C8" s="10"/>
      <c r="D8" s="34"/>
      <c r="E8" s="34"/>
      <c r="F8" s="60"/>
      <c r="G8" s="36"/>
      <c r="H8" s="36"/>
      <c r="I8" s="36"/>
      <c r="J8" s="36"/>
      <c r="K8" s="36"/>
      <c r="L8" s="36"/>
      <c r="M8" s="36"/>
      <c r="N8" s="29"/>
      <c r="O8" s="9"/>
      <c r="P8" s="9"/>
    </row>
    <row r="9" spans="2:16" ht="29.25" customHeight="1" x14ac:dyDescent="0.25">
      <c r="B9" s="37" t="s">
        <v>0</v>
      </c>
      <c r="C9" s="37" t="s">
        <v>1</v>
      </c>
      <c r="D9" s="89" t="s">
        <v>11</v>
      </c>
      <c r="E9" s="89" t="s">
        <v>2</v>
      </c>
      <c r="F9" s="89" t="s">
        <v>12</v>
      </c>
      <c r="G9" s="13"/>
      <c r="H9" s="13"/>
      <c r="I9" s="13"/>
      <c r="J9" s="13"/>
      <c r="K9" s="13"/>
      <c r="L9" s="13"/>
      <c r="M9" s="38"/>
    </row>
    <row r="10" spans="2:16" ht="11.25" customHeight="1" x14ac:dyDescent="0.25">
      <c r="B10" s="37"/>
      <c r="C10" s="37"/>
      <c r="D10" s="89"/>
      <c r="E10" s="89"/>
      <c r="F10" s="89"/>
      <c r="G10" s="13"/>
      <c r="H10" s="13"/>
      <c r="I10" s="13"/>
      <c r="J10" s="13"/>
      <c r="K10" s="13"/>
      <c r="L10" s="13"/>
      <c r="M10" s="38"/>
    </row>
    <row r="11" spans="2:16" s="31" customFormat="1" ht="30" customHeight="1" x14ac:dyDescent="0.35">
      <c r="B11" s="39">
        <v>33105</v>
      </c>
      <c r="C11" s="39" t="s">
        <v>23</v>
      </c>
      <c r="D11" s="40">
        <f>VLOOKUP(B11,Hilfstabelle_Mrz_2021[],6,FALSE)</f>
        <v>15</v>
      </c>
      <c r="E11" s="41"/>
      <c r="F11" s="42">
        <f t="shared" ref="F11:F21" si="0">D11*E11</f>
        <v>0</v>
      </c>
    </row>
    <row r="12" spans="2:16" s="31" customFormat="1" ht="30" customHeight="1" x14ac:dyDescent="0.35">
      <c r="B12" s="39">
        <v>33107</v>
      </c>
      <c r="C12" s="39" t="s">
        <v>91</v>
      </c>
      <c r="D12" s="40">
        <f>VLOOKUP(B12,Hilfstabelle_Mrz_2021[],6,FALSE)</f>
        <v>7.5</v>
      </c>
      <c r="E12" s="41"/>
      <c r="F12" s="42">
        <f t="shared" si="0"/>
        <v>0</v>
      </c>
    </row>
    <row r="13" spans="2:16" s="31" customFormat="1" ht="30" customHeight="1" x14ac:dyDescent="0.35">
      <c r="B13" s="39">
        <v>33170</v>
      </c>
      <c r="C13" s="39" t="s">
        <v>55</v>
      </c>
      <c r="D13" s="40">
        <f>VLOOKUP(B13,Hilfstabelle_Mrz_2021[],6,FALSE)</f>
        <v>30</v>
      </c>
      <c r="E13" s="41"/>
      <c r="F13" s="42">
        <f t="shared" si="0"/>
        <v>0</v>
      </c>
    </row>
    <row r="14" spans="2:16" s="31" customFormat="1" ht="30" customHeight="1" x14ac:dyDescent="0.35">
      <c r="B14" s="39">
        <v>33172</v>
      </c>
      <c r="C14" s="39" t="s">
        <v>33</v>
      </c>
      <c r="D14" s="40">
        <f>VLOOKUP(B14,Hilfstabelle_Mrz_2021[],6,FALSE)</f>
        <v>30</v>
      </c>
      <c r="E14" s="41"/>
      <c r="F14" s="42">
        <f t="shared" si="0"/>
        <v>0</v>
      </c>
    </row>
    <row r="15" spans="2:16" s="31" customFormat="1" ht="30" customHeight="1" x14ac:dyDescent="0.35">
      <c r="B15" s="39">
        <v>33176</v>
      </c>
      <c r="C15" s="39" t="s">
        <v>34</v>
      </c>
      <c r="D15" s="40">
        <f>VLOOKUP(B15,Hilfstabelle_Mrz_2021[],6,FALSE)</f>
        <v>6.2</v>
      </c>
      <c r="E15" s="43"/>
      <c r="F15" s="42">
        <f t="shared" si="0"/>
        <v>0</v>
      </c>
    </row>
    <row r="16" spans="2:16" s="31" customFormat="1" ht="30" customHeight="1" x14ac:dyDescent="0.35">
      <c r="B16" s="39">
        <v>33181</v>
      </c>
      <c r="C16" s="39" t="s">
        <v>57</v>
      </c>
      <c r="D16" s="40">
        <f>VLOOKUP(B16,Hilfstabelle_Mrz_2021[],6,FALSE)</f>
        <v>30</v>
      </c>
      <c r="E16" s="41"/>
      <c r="F16" s="42">
        <f t="shared" si="0"/>
        <v>0</v>
      </c>
      <c r="G16" s="44"/>
    </row>
    <row r="17" spans="2:9" s="31" customFormat="1" ht="30" customHeight="1" x14ac:dyDescent="0.35">
      <c r="B17" s="39">
        <v>33183</v>
      </c>
      <c r="C17" s="39" t="s">
        <v>36</v>
      </c>
      <c r="D17" s="40">
        <f>VLOOKUP(B17,Hilfstabelle_Mrz_2021[],6,FALSE)</f>
        <v>5</v>
      </c>
      <c r="E17" s="41"/>
      <c r="F17" s="42">
        <f t="shared" si="0"/>
        <v>0</v>
      </c>
      <c r="G17" s="44"/>
    </row>
    <row r="18" spans="2:9" s="31" customFormat="1" ht="30" customHeight="1" x14ac:dyDescent="0.35">
      <c r="B18" s="39">
        <v>33614</v>
      </c>
      <c r="C18" s="39" t="s">
        <v>41</v>
      </c>
      <c r="D18" s="40">
        <f>VLOOKUP(B18,Hilfstabelle_Mrz_2021[],6,FALSE)</f>
        <v>2.5</v>
      </c>
      <c r="E18" s="41"/>
      <c r="F18" s="42">
        <f t="shared" si="0"/>
        <v>0</v>
      </c>
      <c r="G18" s="44"/>
      <c r="H18" s="44"/>
      <c r="I18" s="44"/>
    </row>
    <row r="19" spans="2:9" s="31" customFormat="1" ht="30" customHeight="1" x14ac:dyDescent="0.35">
      <c r="B19" s="39">
        <v>33616</v>
      </c>
      <c r="C19" s="39" t="s">
        <v>43</v>
      </c>
      <c r="D19" s="40">
        <f>VLOOKUP(B19,Hilfstabelle_Mrz_2021[],6,FALSE)</f>
        <v>10</v>
      </c>
      <c r="E19" s="41"/>
      <c r="F19" s="42">
        <f t="shared" si="0"/>
        <v>0</v>
      </c>
      <c r="G19" s="44"/>
      <c r="H19" s="44"/>
      <c r="I19" s="44"/>
    </row>
    <row r="20" spans="2:9" s="31" customFormat="1" ht="30" customHeight="1" x14ac:dyDescent="0.35">
      <c r="B20" s="39">
        <v>33617</v>
      </c>
      <c r="C20" s="39" t="s">
        <v>44</v>
      </c>
      <c r="D20" s="40">
        <f>VLOOKUP(B20,Hilfstabelle_Mrz_2021[],6,FALSE)</f>
        <v>3.9</v>
      </c>
      <c r="E20" s="41"/>
      <c r="F20" s="42">
        <f t="shared" si="0"/>
        <v>0</v>
      </c>
      <c r="G20" s="44"/>
      <c r="H20" s="44"/>
      <c r="I20" s="44"/>
    </row>
    <row r="21" spans="2:9" s="31" customFormat="1" ht="30" customHeight="1" x14ac:dyDescent="0.35">
      <c r="B21" s="39">
        <v>33619</v>
      </c>
      <c r="C21" s="39" t="s">
        <v>131</v>
      </c>
      <c r="D21" s="40">
        <f>VLOOKUP(B21,Hilfstabelle_Mrz_2021[],6,FALSE)</f>
        <v>5.6</v>
      </c>
      <c r="E21" s="41"/>
      <c r="F21" s="42">
        <f t="shared" si="0"/>
        <v>0</v>
      </c>
      <c r="G21" s="44"/>
      <c r="H21" s="44"/>
      <c r="I21" s="44"/>
    </row>
    <row r="22" spans="2:9" s="45" customFormat="1" ht="30" customHeight="1" x14ac:dyDescent="0.4">
      <c r="G22" s="46"/>
      <c r="H22" s="46"/>
      <c r="I22" s="46"/>
    </row>
    <row r="23" spans="2:9" s="45" customFormat="1" ht="30" customHeight="1" x14ac:dyDescent="0.4">
      <c r="B23" s="96" t="s">
        <v>20</v>
      </c>
      <c r="C23" s="97"/>
      <c r="D23" s="97"/>
      <c r="E23" s="98"/>
      <c r="F23" s="47">
        <f>SUM(F11:F21)</f>
        <v>0</v>
      </c>
      <c r="G23" s="46"/>
      <c r="H23" s="46"/>
      <c r="I23" s="46"/>
    </row>
    <row r="24" spans="2:9" s="45" customFormat="1" ht="15.75" customHeight="1" x14ac:dyDescent="0.4">
      <c r="G24" s="46"/>
      <c r="H24" s="46"/>
      <c r="I24" s="46"/>
    </row>
    <row r="25" spans="2:9" s="45" customFormat="1" ht="81.75" customHeight="1" x14ac:dyDescent="0.4">
      <c r="B25" s="87" t="s">
        <v>133</v>
      </c>
      <c r="C25" s="100" t="s">
        <v>134</v>
      </c>
      <c r="D25" s="101"/>
      <c r="E25" s="101"/>
      <c r="F25" s="101"/>
      <c r="G25" s="46"/>
      <c r="H25" s="46"/>
      <c r="I25" s="46"/>
    </row>
    <row r="26" spans="2:9" s="45" customFormat="1" ht="15.75" customHeight="1" x14ac:dyDescent="0.4">
      <c r="G26" s="46"/>
      <c r="H26" s="46"/>
      <c r="I26" s="46"/>
    </row>
    <row r="27" spans="2:9" s="45" customFormat="1" ht="30" customHeight="1" x14ac:dyDescent="0.4">
      <c r="B27" s="99" t="s">
        <v>130</v>
      </c>
      <c r="C27" s="99"/>
      <c r="D27" s="99"/>
      <c r="E27" s="99"/>
      <c r="F27" s="99"/>
      <c r="G27" s="46"/>
      <c r="H27" s="46"/>
      <c r="I27" s="46"/>
    </row>
    <row r="28" spans="2:9" s="45" customFormat="1" ht="30" customHeight="1" x14ac:dyDescent="0.4">
      <c r="B28" s="99" t="s">
        <v>66</v>
      </c>
      <c r="C28" s="99"/>
      <c r="D28" s="99"/>
      <c r="E28" s="99"/>
      <c r="F28" s="99"/>
      <c r="G28" s="46"/>
      <c r="H28" s="46"/>
      <c r="I28" s="46"/>
    </row>
    <row r="29" spans="2:9" s="45" customFormat="1" ht="50.25" customHeight="1" x14ac:dyDescent="0.55000000000000004">
      <c r="B29" s="49" t="s">
        <v>3</v>
      </c>
      <c r="C29" s="48"/>
      <c r="D29" s="49"/>
      <c r="E29" s="49" t="s">
        <v>15</v>
      </c>
      <c r="F29" s="1"/>
      <c r="G29" s="50"/>
      <c r="H29" s="46"/>
      <c r="I29" s="46"/>
    </row>
    <row r="30" spans="2:9" ht="42.6" customHeight="1" x14ac:dyDescent="0.4">
      <c r="B30" s="51" t="s">
        <v>68</v>
      </c>
      <c r="C30" s="52"/>
      <c r="D30" s="53"/>
      <c r="E30" s="53" t="s">
        <v>10</v>
      </c>
      <c r="G30" s="34"/>
    </row>
    <row r="31" spans="2:9" ht="42.6" customHeight="1" x14ac:dyDescent="0.4">
      <c r="B31" s="51" t="s">
        <v>67</v>
      </c>
      <c r="C31" s="52"/>
      <c r="D31" s="53"/>
      <c r="E31" s="51" t="s">
        <v>67</v>
      </c>
      <c r="F31" s="92"/>
      <c r="G31" s="93"/>
      <c r="H31" s="94"/>
    </row>
    <row r="32" spans="2:9" ht="42.6" customHeight="1" x14ac:dyDescent="0.35">
      <c r="B32" s="51" t="s">
        <v>4</v>
      </c>
      <c r="C32" s="52"/>
      <c r="D32" s="88"/>
      <c r="E32" s="51" t="s">
        <v>4</v>
      </c>
      <c r="F32" s="92"/>
      <c r="G32" s="93"/>
      <c r="H32" s="94"/>
    </row>
    <row r="33" spans="2:8" ht="42.6" customHeight="1" x14ac:dyDescent="0.35">
      <c r="B33" s="51" t="s">
        <v>5</v>
      </c>
      <c r="C33" s="52"/>
      <c r="D33" s="88"/>
      <c r="E33" s="51" t="s">
        <v>5</v>
      </c>
      <c r="F33" s="92"/>
      <c r="G33" s="93"/>
      <c r="H33" s="94"/>
    </row>
    <row r="34" spans="2:8" ht="42.6" customHeight="1" x14ac:dyDescent="0.35">
      <c r="B34" s="51" t="s">
        <v>6</v>
      </c>
      <c r="C34" s="52"/>
      <c r="D34" s="88"/>
      <c r="E34" s="51" t="s">
        <v>6</v>
      </c>
      <c r="F34" s="92"/>
      <c r="G34" s="93"/>
      <c r="H34" s="94"/>
    </row>
    <row r="35" spans="2:8" ht="42.6" customHeight="1" x14ac:dyDescent="0.35">
      <c r="B35" s="51" t="s">
        <v>7</v>
      </c>
      <c r="C35" s="52"/>
      <c r="D35" s="88"/>
      <c r="E35" s="51" t="s">
        <v>7</v>
      </c>
      <c r="F35" s="92"/>
      <c r="G35" s="93"/>
      <c r="H35" s="94"/>
    </row>
    <row r="36" spans="2:8" ht="42.6" customHeight="1" x14ac:dyDescent="0.35">
      <c r="B36" s="51" t="s">
        <v>14</v>
      </c>
      <c r="C36" s="52"/>
      <c r="D36" s="88"/>
      <c r="E36" s="51" t="s">
        <v>14</v>
      </c>
      <c r="F36" s="92"/>
      <c r="G36" s="93"/>
      <c r="H36" s="94"/>
    </row>
    <row r="37" spans="2:8" ht="42.6" customHeight="1" x14ac:dyDescent="0.35">
      <c r="B37" s="51" t="s">
        <v>8</v>
      </c>
      <c r="C37" s="52"/>
      <c r="D37" s="88"/>
      <c r="E37" s="51" t="s">
        <v>8</v>
      </c>
      <c r="F37" s="92"/>
      <c r="G37" s="93"/>
      <c r="H37" s="94"/>
    </row>
    <row r="38" spans="2:8" ht="42.6" customHeight="1" x14ac:dyDescent="0.35">
      <c r="B38" s="51" t="s">
        <v>9</v>
      </c>
      <c r="C38" s="52"/>
      <c r="D38" s="88"/>
      <c r="E38" s="51" t="s">
        <v>9</v>
      </c>
      <c r="F38" s="92"/>
      <c r="G38" s="93"/>
      <c r="H38" s="94"/>
    </row>
    <row r="39" spans="2:8" ht="42.6" customHeight="1" x14ac:dyDescent="0.25">
      <c r="C39" s="9"/>
      <c r="D39" s="54"/>
    </row>
    <row r="40" spans="2:8" ht="42.6" customHeight="1" x14ac:dyDescent="0.35">
      <c r="B40" s="55" t="s">
        <v>18</v>
      </c>
      <c r="C40" s="56"/>
      <c r="D40" s="57" t="s">
        <v>16</v>
      </c>
      <c r="E40" s="58"/>
      <c r="F40" s="57" t="s">
        <v>17</v>
      </c>
    </row>
    <row r="41" spans="2:8" ht="42.6" customHeight="1" x14ac:dyDescent="0.35">
      <c r="B41" s="59"/>
      <c r="C41" s="64"/>
      <c r="D41" s="57"/>
      <c r="E41" s="58"/>
      <c r="F41" s="57"/>
    </row>
    <row r="42" spans="2:8" ht="90" customHeight="1" x14ac:dyDescent="0.25">
      <c r="B42" s="95" t="s">
        <v>71</v>
      </c>
      <c r="C42" s="95"/>
      <c r="D42" s="95"/>
      <c r="E42" s="95"/>
      <c r="F42" s="95"/>
    </row>
    <row r="43" spans="2:8" ht="66" customHeight="1" x14ac:dyDescent="0.25">
      <c r="B43" s="86" t="s">
        <v>69</v>
      </c>
      <c r="C43" s="90" t="s">
        <v>70</v>
      </c>
      <c r="D43" s="90"/>
      <c r="E43" s="90"/>
      <c r="F43" s="90"/>
    </row>
    <row r="44" spans="2:8" ht="150.75" customHeight="1" x14ac:dyDescent="0.25">
      <c r="B44" s="86" t="s">
        <v>19</v>
      </c>
      <c r="C44" s="91" t="s">
        <v>135</v>
      </c>
      <c r="D44" s="90"/>
      <c r="E44" s="90"/>
      <c r="F44" s="90"/>
    </row>
    <row r="45" spans="2:8" ht="26.25" x14ac:dyDescent="0.4">
      <c r="C45" s="61"/>
    </row>
    <row r="46" spans="2:8" ht="26.25" x14ac:dyDescent="0.4">
      <c r="C46" s="61"/>
    </row>
    <row r="47" spans="2:8" ht="26.25" x14ac:dyDescent="0.4">
      <c r="C47" s="61"/>
    </row>
    <row r="48" spans="2:8" ht="26.25" x14ac:dyDescent="0.4">
      <c r="C48" s="61"/>
    </row>
    <row r="49" spans="3:3" ht="26.25" x14ac:dyDescent="0.4">
      <c r="C49" s="61"/>
    </row>
    <row r="50" spans="3:3" ht="26.25" x14ac:dyDescent="0.4">
      <c r="C50" s="61"/>
    </row>
    <row r="51" spans="3:3" ht="26.25" x14ac:dyDescent="0.4">
      <c r="C51" s="61"/>
    </row>
    <row r="52" spans="3:3" ht="26.25" x14ac:dyDescent="0.4">
      <c r="C52" s="61"/>
    </row>
    <row r="53" spans="3:3" ht="26.25" x14ac:dyDescent="0.4">
      <c r="C53" s="61"/>
    </row>
    <row r="54" spans="3:3" ht="26.25" x14ac:dyDescent="0.4">
      <c r="C54" s="61"/>
    </row>
    <row r="55" spans="3:3" ht="26.25" x14ac:dyDescent="0.4">
      <c r="C55" s="61"/>
    </row>
    <row r="56" spans="3:3" ht="26.25" x14ac:dyDescent="0.4">
      <c r="C56" s="61"/>
    </row>
  </sheetData>
  <sheetProtection algorithmName="SHA-512" hashValue="zRF9Xc9nCCFn6d6UqrcF12QKm/pB2P8Cxt+J0PbhQyiYPUpEQlgARBvPxqOSrDglZ0/XHTZ8mSsIzCk5f0f28w==" saltValue="ZBaI0c9cbYm1qjg4/2ppYg==" spinCount="100000" sheet="1" selectLockedCells="1"/>
  <mergeCells count="15">
    <mergeCell ref="F33:H33"/>
    <mergeCell ref="F34:H34"/>
    <mergeCell ref="F35:H35"/>
    <mergeCell ref="F36:H36"/>
    <mergeCell ref="B23:E23"/>
    <mergeCell ref="B27:F27"/>
    <mergeCell ref="B28:F28"/>
    <mergeCell ref="F32:H32"/>
    <mergeCell ref="F31:H31"/>
    <mergeCell ref="C25:F25"/>
    <mergeCell ref="C43:F43"/>
    <mergeCell ref="C44:F44"/>
    <mergeCell ref="F37:H37"/>
    <mergeCell ref="F38:H38"/>
    <mergeCell ref="B42:F42"/>
  </mergeCells>
  <hyperlinks>
    <hyperlink ref="B7" r:id="rId1" display="www.kh-stiftung.de"/>
  </hyperlinks>
  <pageMargins left="0.63452380952380949" right="0.25" top="0.75" bottom="0.75" header="0.3" footer="0.3"/>
  <pageSetup paperSize="9" scale="41" orientation="portrait" r:id="rId2"/>
  <headerFooter>
    <oddHeader>&amp;R&amp;22Preisliste für Endverbraucher 
gültig ab 01.03.2021</oddHeader>
    <oddFooter>&amp;L&amp;20Kaspar Hauser Stiftung
Kreativwerkstatt
&amp;C&amp;20
Pankstr. 8 - Aufgang F  - 13127 Berlin Buchholz
Telefon 030 474905-25 FAX -99
kreativwerkstatt@kh-stiftung.de&amp;R&amp;16 Seite &amp;P von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66675</xdr:colOff>
                    <xdr:row>39</xdr:row>
                    <xdr:rowOff>123825</xdr:rowOff>
                  </from>
                  <to>
                    <xdr:col>3</xdr:col>
                    <xdr:colOff>485775</xdr:colOff>
                    <xdr:row>39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5</xdr:col>
                    <xdr:colOff>85725</xdr:colOff>
                    <xdr:row>39</xdr:row>
                    <xdr:rowOff>152400</xdr:rowOff>
                  </from>
                  <to>
                    <xdr:col>5</xdr:col>
                    <xdr:colOff>504825</xdr:colOff>
                    <xdr:row>39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21" sqref="F21"/>
    </sheetView>
  </sheetViews>
  <sheetFormatPr baseColWidth="10" defaultRowHeight="14.45" customHeight="1" x14ac:dyDescent="0.25"/>
  <cols>
    <col min="1" max="1" width="6" bestFit="1" customWidth="1"/>
    <col min="2" max="2" width="49" bestFit="1" customWidth="1"/>
  </cols>
  <sheetData>
    <row r="1" spans="1:6" ht="14.45" customHeight="1" thickBot="1" x14ac:dyDescent="0.3">
      <c r="A1" s="6" t="s">
        <v>65</v>
      </c>
    </row>
    <row r="2" spans="1:6" ht="14.45" customHeight="1" thickBot="1" x14ac:dyDescent="0.3">
      <c r="A2" s="4">
        <v>33102</v>
      </c>
      <c r="B2" s="5" t="s">
        <v>45</v>
      </c>
      <c r="C2" s="7">
        <v>5</v>
      </c>
      <c r="F2" s="2">
        <v>33102</v>
      </c>
    </row>
    <row r="3" spans="1:6" ht="14.45" customHeight="1" thickBot="1" x14ac:dyDescent="0.3">
      <c r="A3" s="4">
        <v>33103</v>
      </c>
      <c r="B3" s="5" t="s">
        <v>46</v>
      </c>
      <c r="C3" s="7">
        <v>7.5</v>
      </c>
      <c r="F3" s="2">
        <v>33103</v>
      </c>
    </row>
    <row r="4" spans="1:6" ht="14.45" customHeight="1" thickBot="1" x14ac:dyDescent="0.3">
      <c r="A4" s="4">
        <v>33104</v>
      </c>
      <c r="B4" s="5" t="s">
        <v>47</v>
      </c>
      <c r="C4" s="7">
        <v>8.6999999999999993</v>
      </c>
      <c r="F4" s="2">
        <v>33104</v>
      </c>
    </row>
    <row r="5" spans="1:6" ht="14.45" customHeight="1" thickBot="1" x14ac:dyDescent="0.3">
      <c r="A5" s="4">
        <v>33105</v>
      </c>
      <c r="B5" s="5" t="s">
        <v>23</v>
      </c>
      <c r="C5" s="7">
        <v>15</v>
      </c>
      <c r="F5" s="2">
        <v>33105</v>
      </c>
    </row>
    <row r="6" spans="1:6" ht="14.45" customHeight="1" thickBot="1" x14ac:dyDescent="0.3">
      <c r="A6" s="4">
        <v>33106</v>
      </c>
      <c r="B6" s="5" t="s">
        <v>24</v>
      </c>
      <c r="C6" s="7">
        <v>7.5</v>
      </c>
      <c r="F6" s="2">
        <v>33106</v>
      </c>
    </row>
    <row r="7" spans="1:6" ht="14.45" customHeight="1" thickBot="1" x14ac:dyDescent="0.3">
      <c r="A7" s="4">
        <v>33107</v>
      </c>
      <c r="B7" s="5" t="s">
        <v>48</v>
      </c>
      <c r="C7" s="7">
        <v>7.5</v>
      </c>
      <c r="F7" s="2">
        <v>33107</v>
      </c>
    </row>
    <row r="8" spans="1:6" ht="14.45" customHeight="1" thickBot="1" x14ac:dyDescent="0.3">
      <c r="A8" s="4">
        <v>33108</v>
      </c>
      <c r="B8" s="5" t="s">
        <v>49</v>
      </c>
      <c r="C8" s="7">
        <v>6.2</v>
      </c>
      <c r="F8" s="2">
        <v>33108</v>
      </c>
    </row>
    <row r="9" spans="1:6" ht="14.45" customHeight="1" thickBot="1" x14ac:dyDescent="0.3">
      <c r="A9" s="4">
        <v>33110</v>
      </c>
      <c r="B9" s="5" t="s">
        <v>25</v>
      </c>
      <c r="C9" s="7">
        <v>25</v>
      </c>
      <c r="F9" s="2">
        <v>33110</v>
      </c>
    </row>
    <row r="10" spans="1:6" ht="14.45" customHeight="1" thickBot="1" x14ac:dyDescent="0.3">
      <c r="A10" s="4">
        <v>33111</v>
      </c>
      <c r="B10" s="5" t="s">
        <v>50</v>
      </c>
      <c r="C10" s="7">
        <v>1.9</v>
      </c>
      <c r="F10" s="2">
        <v>33111</v>
      </c>
    </row>
    <row r="11" spans="1:6" ht="14.45" customHeight="1" thickBot="1" x14ac:dyDescent="0.4">
      <c r="A11" s="4">
        <v>33112</v>
      </c>
      <c r="B11" s="5" t="s">
        <v>51</v>
      </c>
      <c r="C11" s="7">
        <v>5.6</v>
      </c>
      <c r="F11" s="3">
        <v>33112</v>
      </c>
    </row>
    <row r="12" spans="1:6" ht="14.45" customHeight="1" thickBot="1" x14ac:dyDescent="0.3">
      <c r="A12" s="4">
        <v>33121</v>
      </c>
      <c r="B12" s="5" t="s">
        <v>26</v>
      </c>
      <c r="C12" s="7">
        <v>12.5</v>
      </c>
      <c r="F12" s="2">
        <v>33121</v>
      </c>
    </row>
    <row r="13" spans="1:6" ht="14.45" customHeight="1" thickBot="1" x14ac:dyDescent="0.3">
      <c r="A13" s="4">
        <v>33122</v>
      </c>
      <c r="B13" s="5" t="s">
        <v>27</v>
      </c>
      <c r="C13" s="7">
        <v>16.3</v>
      </c>
      <c r="F13" s="2">
        <v>33122</v>
      </c>
    </row>
    <row r="14" spans="1:6" ht="14.45" customHeight="1" thickBot="1" x14ac:dyDescent="0.3">
      <c r="A14" s="4">
        <v>33130</v>
      </c>
      <c r="B14" s="5" t="s">
        <v>52</v>
      </c>
      <c r="C14" s="7">
        <v>11.3</v>
      </c>
      <c r="F14" s="2">
        <v>33141</v>
      </c>
    </row>
    <row r="15" spans="1:6" ht="14.45" customHeight="1" thickBot="1" x14ac:dyDescent="0.3">
      <c r="A15" s="4">
        <v>33141</v>
      </c>
      <c r="B15" s="5" t="s">
        <v>53</v>
      </c>
      <c r="C15" s="7">
        <v>3.7</v>
      </c>
      <c r="F15" s="2">
        <v>33142</v>
      </c>
    </row>
    <row r="16" spans="1:6" ht="14.45" customHeight="1" thickBot="1" x14ac:dyDescent="0.3">
      <c r="A16" s="4">
        <v>33142</v>
      </c>
      <c r="B16" s="5" t="s">
        <v>54</v>
      </c>
      <c r="C16" s="7">
        <v>5</v>
      </c>
      <c r="F16" s="2">
        <v>33143</v>
      </c>
    </row>
    <row r="17" spans="1:6" ht="14.45" customHeight="1" thickBot="1" x14ac:dyDescent="0.3">
      <c r="A17" s="4">
        <v>33143</v>
      </c>
      <c r="B17" s="5" t="s">
        <v>28</v>
      </c>
      <c r="C17" s="7">
        <v>1.7</v>
      </c>
      <c r="F17" s="2">
        <v>33144</v>
      </c>
    </row>
    <row r="18" spans="1:6" ht="14.45" customHeight="1" thickBot="1" x14ac:dyDescent="0.4">
      <c r="A18" s="4">
        <v>33144</v>
      </c>
      <c r="B18" s="5" t="s">
        <v>29</v>
      </c>
      <c r="C18" s="7">
        <v>2.8</v>
      </c>
      <c r="F18" s="3">
        <v>33145</v>
      </c>
    </row>
    <row r="19" spans="1:6" ht="14.45" customHeight="1" thickBot="1" x14ac:dyDescent="0.3">
      <c r="A19" s="4">
        <v>33145</v>
      </c>
      <c r="B19" s="5" t="s">
        <v>30</v>
      </c>
      <c r="C19" s="7">
        <v>3.4</v>
      </c>
      <c r="F19" s="2">
        <v>33146</v>
      </c>
    </row>
    <row r="20" spans="1:6" ht="14.45" customHeight="1" thickBot="1" x14ac:dyDescent="0.3">
      <c r="A20" s="4">
        <v>33146</v>
      </c>
      <c r="B20" s="5" t="s">
        <v>31</v>
      </c>
      <c r="C20" s="7">
        <v>12.5</v>
      </c>
      <c r="F20" s="2">
        <v>33170</v>
      </c>
    </row>
    <row r="21" spans="1:6" ht="14.45" customHeight="1" thickBot="1" x14ac:dyDescent="0.3">
      <c r="A21" s="4">
        <v>33170</v>
      </c>
      <c r="B21" s="5" t="s">
        <v>55</v>
      </c>
      <c r="C21" s="7">
        <v>22.5</v>
      </c>
      <c r="F21" s="2">
        <v>33171</v>
      </c>
    </row>
    <row r="22" spans="1:6" ht="14.45" customHeight="1" thickBot="1" x14ac:dyDescent="0.3">
      <c r="A22" s="4">
        <v>33171</v>
      </c>
      <c r="B22" s="5" t="s">
        <v>32</v>
      </c>
      <c r="C22" s="7">
        <v>16.3</v>
      </c>
      <c r="F22" s="2">
        <v>33172</v>
      </c>
    </row>
    <row r="23" spans="1:6" ht="14.45" customHeight="1" thickBot="1" x14ac:dyDescent="0.4">
      <c r="A23" s="4">
        <v>33172</v>
      </c>
      <c r="B23" s="5" t="s">
        <v>33</v>
      </c>
      <c r="C23" s="7">
        <v>30</v>
      </c>
      <c r="F23" s="3">
        <v>33176</v>
      </c>
    </row>
    <row r="24" spans="1:6" ht="14.45" customHeight="1" thickBot="1" x14ac:dyDescent="0.3">
      <c r="A24" s="4">
        <v>33176</v>
      </c>
      <c r="B24" s="5" t="s">
        <v>34</v>
      </c>
      <c r="C24" s="7">
        <v>6.2</v>
      </c>
      <c r="F24" s="2">
        <v>33178</v>
      </c>
    </row>
    <row r="25" spans="1:6" ht="14.45" customHeight="1" thickBot="1" x14ac:dyDescent="0.3">
      <c r="A25" s="4">
        <v>33178</v>
      </c>
      <c r="B25" s="5" t="s">
        <v>56</v>
      </c>
      <c r="C25" s="7">
        <v>42.5</v>
      </c>
      <c r="F25" s="2">
        <v>33180</v>
      </c>
    </row>
    <row r="26" spans="1:6" ht="14.45" customHeight="1" thickBot="1" x14ac:dyDescent="0.3">
      <c r="A26" s="4">
        <v>33180</v>
      </c>
      <c r="B26" s="5" t="s">
        <v>35</v>
      </c>
      <c r="C26" s="7">
        <v>30</v>
      </c>
      <c r="F26" s="2">
        <v>33181</v>
      </c>
    </row>
    <row r="27" spans="1:6" ht="14.45" customHeight="1" thickBot="1" x14ac:dyDescent="0.4">
      <c r="A27" s="4">
        <v>33181</v>
      </c>
      <c r="B27" s="5" t="s">
        <v>57</v>
      </c>
      <c r="C27" s="7">
        <v>30</v>
      </c>
      <c r="F27" s="3">
        <v>33182</v>
      </c>
    </row>
    <row r="28" spans="1:6" ht="14.45" customHeight="1" thickBot="1" x14ac:dyDescent="0.3">
      <c r="A28" s="4">
        <v>33182</v>
      </c>
      <c r="B28" s="5" t="s">
        <v>58</v>
      </c>
      <c r="C28" s="7">
        <v>62.5</v>
      </c>
      <c r="F28" s="2">
        <v>33183</v>
      </c>
    </row>
    <row r="29" spans="1:6" ht="14.45" customHeight="1" thickBot="1" x14ac:dyDescent="0.3">
      <c r="A29" s="4">
        <v>33183</v>
      </c>
      <c r="B29" s="5" t="s">
        <v>36</v>
      </c>
      <c r="C29" s="7">
        <v>3.5</v>
      </c>
      <c r="F29" s="2">
        <v>33192</v>
      </c>
    </row>
    <row r="30" spans="1:6" ht="14.45" customHeight="1" thickBot="1" x14ac:dyDescent="0.3">
      <c r="A30" s="4">
        <v>33192</v>
      </c>
      <c r="B30" s="5" t="s">
        <v>37</v>
      </c>
      <c r="C30" s="7">
        <v>18.8</v>
      </c>
      <c r="F30" s="2">
        <v>33193</v>
      </c>
    </row>
    <row r="31" spans="1:6" ht="14.45" customHeight="1" thickBot="1" x14ac:dyDescent="0.3">
      <c r="A31" s="4">
        <v>33193</v>
      </c>
      <c r="B31" s="5" t="s">
        <v>38</v>
      </c>
      <c r="C31" s="7">
        <v>18.8</v>
      </c>
      <c r="F31" s="2">
        <v>33301</v>
      </c>
    </row>
    <row r="32" spans="1:6" ht="14.45" customHeight="1" thickBot="1" x14ac:dyDescent="0.3">
      <c r="A32" s="4">
        <v>33301</v>
      </c>
      <c r="B32" s="5" t="s">
        <v>39</v>
      </c>
      <c r="C32" s="7">
        <v>23.8</v>
      </c>
      <c r="F32" s="2">
        <v>33413</v>
      </c>
    </row>
    <row r="33" spans="1:6" ht="14.45" customHeight="1" thickBot="1" x14ac:dyDescent="0.3">
      <c r="A33" s="4">
        <v>33413</v>
      </c>
      <c r="B33" s="5" t="s">
        <v>40</v>
      </c>
      <c r="C33" s="7">
        <v>8.1</v>
      </c>
      <c r="F33" s="2">
        <v>33604</v>
      </c>
    </row>
    <row r="34" spans="1:6" ht="14.45" customHeight="1" thickBot="1" x14ac:dyDescent="0.3">
      <c r="A34" s="4">
        <v>33604</v>
      </c>
      <c r="B34" s="5" t="s">
        <v>59</v>
      </c>
      <c r="C34" s="7">
        <v>6.2</v>
      </c>
      <c r="F34" s="2">
        <v>33606</v>
      </c>
    </row>
    <row r="35" spans="1:6" ht="14.45" customHeight="1" thickBot="1" x14ac:dyDescent="0.3">
      <c r="A35" s="4">
        <v>33612</v>
      </c>
      <c r="B35" s="5" t="s">
        <v>60</v>
      </c>
      <c r="C35" s="7">
        <v>18.8</v>
      </c>
      <c r="F35" s="2">
        <v>33612</v>
      </c>
    </row>
    <row r="36" spans="1:6" ht="14.45" customHeight="1" thickBot="1" x14ac:dyDescent="0.3">
      <c r="A36" s="4">
        <v>33613</v>
      </c>
      <c r="B36" s="5" t="s">
        <v>61</v>
      </c>
      <c r="C36" s="7">
        <v>22.5</v>
      </c>
      <c r="F36" s="2">
        <v>33613</v>
      </c>
    </row>
    <row r="37" spans="1:6" ht="14.45" customHeight="1" thickBot="1" x14ac:dyDescent="0.3">
      <c r="A37" s="4">
        <v>33614</v>
      </c>
      <c r="B37" s="5" t="s">
        <v>41</v>
      </c>
      <c r="C37" s="7">
        <v>2.5</v>
      </c>
      <c r="F37" s="2">
        <v>33614</v>
      </c>
    </row>
    <row r="38" spans="1:6" ht="14.45" customHeight="1" thickBot="1" x14ac:dyDescent="0.3">
      <c r="A38" s="4">
        <v>33615</v>
      </c>
      <c r="B38" s="5" t="s">
        <v>42</v>
      </c>
      <c r="C38" s="7">
        <v>12.5</v>
      </c>
      <c r="F38" s="2">
        <v>33615</v>
      </c>
    </row>
    <row r="39" spans="1:6" ht="14.45" customHeight="1" thickBot="1" x14ac:dyDescent="0.3">
      <c r="A39" s="4">
        <v>33606</v>
      </c>
      <c r="B39" s="5" t="s">
        <v>62</v>
      </c>
      <c r="C39" s="7">
        <v>3.7</v>
      </c>
      <c r="F39" s="2">
        <v>33616</v>
      </c>
    </row>
    <row r="40" spans="1:6" ht="14.45" customHeight="1" thickBot="1" x14ac:dyDescent="0.3">
      <c r="A40" s="4">
        <v>33616</v>
      </c>
      <c r="B40" s="5" t="s">
        <v>43</v>
      </c>
      <c r="C40" s="7">
        <v>10</v>
      </c>
      <c r="F40" s="2">
        <v>33617</v>
      </c>
    </row>
    <row r="41" spans="1:6" ht="14.45" customHeight="1" thickBot="1" x14ac:dyDescent="0.3">
      <c r="A41" s="4">
        <v>33617</v>
      </c>
      <c r="B41" s="5" t="s">
        <v>44</v>
      </c>
      <c r="C41" s="7">
        <v>3.7</v>
      </c>
      <c r="F41" s="2">
        <v>33618</v>
      </c>
    </row>
    <row r="42" spans="1:6" ht="14.45" customHeight="1" thickBot="1" x14ac:dyDescent="0.3">
      <c r="A42" s="4">
        <v>33618</v>
      </c>
      <c r="B42" s="5" t="s">
        <v>63</v>
      </c>
      <c r="C42" s="7">
        <v>5.6</v>
      </c>
      <c r="F42" s="2">
        <v>33619</v>
      </c>
    </row>
    <row r="43" spans="1:6" ht="14.45" customHeight="1" x14ac:dyDescent="0.25">
      <c r="A43" s="4">
        <v>33619</v>
      </c>
      <c r="B43" s="5" t="s">
        <v>64</v>
      </c>
      <c r="C43" s="8">
        <v>3.1</v>
      </c>
    </row>
  </sheetData>
  <conditionalFormatting sqref="F2:F42 A2:A43">
    <cfRule type="duplicateValues" dxfId="9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workbookViewId="0">
      <pane xSplit="1" ySplit="5" topLeftCell="D43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baseColWidth="10" defaultRowHeight="15.75" x14ac:dyDescent="0.25"/>
  <cols>
    <col min="1" max="1" width="17.85546875" style="1" customWidth="1"/>
    <col min="2" max="2" width="54" style="1" customWidth="1"/>
    <col min="3" max="3" width="9.5703125" style="1" customWidth="1"/>
    <col min="4" max="4" width="44.140625" style="1" customWidth="1"/>
    <col min="5" max="5" width="17.5703125" style="1" customWidth="1"/>
    <col min="6" max="6" width="17.85546875" style="1" customWidth="1"/>
    <col min="7" max="14" width="12.42578125" style="1" customWidth="1"/>
    <col min="15" max="9014" width="13.5703125" style="1" customWidth="1"/>
    <col min="9015" max="16384" width="14.85546875" style="1" customWidth="1"/>
  </cols>
  <sheetData>
    <row r="3" spans="1:6" x14ac:dyDescent="0.25">
      <c r="E3" s="70"/>
    </row>
    <row r="4" spans="1:6" s="66" customFormat="1" ht="30.75" customHeight="1" x14ac:dyDescent="0.25">
      <c r="A4" s="71"/>
      <c r="B4" s="65" t="s">
        <v>73</v>
      </c>
      <c r="C4" s="102" t="s">
        <v>80</v>
      </c>
      <c r="D4" s="103"/>
      <c r="E4" s="72" t="s">
        <v>72</v>
      </c>
      <c r="F4" s="80" t="s">
        <v>81</v>
      </c>
    </row>
    <row r="5" spans="1:6" s="10" customFormat="1" ht="45" x14ac:dyDescent="0.25">
      <c r="A5" s="73" t="s">
        <v>74</v>
      </c>
      <c r="B5" s="67" t="s">
        <v>75</v>
      </c>
      <c r="C5" s="74" t="s">
        <v>82</v>
      </c>
      <c r="D5" s="75" t="s">
        <v>83</v>
      </c>
      <c r="E5" s="76" t="s">
        <v>84</v>
      </c>
      <c r="F5" s="76" t="s">
        <v>85</v>
      </c>
    </row>
    <row r="6" spans="1:6" ht="63" x14ac:dyDescent="0.25">
      <c r="A6" s="77">
        <v>33102</v>
      </c>
      <c r="B6" s="68" t="s">
        <v>45</v>
      </c>
      <c r="C6" s="81">
        <v>16</v>
      </c>
      <c r="D6" s="82" t="s">
        <v>86</v>
      </c>
      <c r="E6" s="78" t="e">
        <f>F6/1.07</f>
        <v>#VALUE!</v>
      </c>
      <c r="F6" s="78" t="s">
        <v>87</v>
      </c>
    </row>
    <row r="7" spans="1:6" ht="31.5" x14ac:dyDescent="0.25">
      <c r="A7" s="77">
        <v>33103</v>
      </c>
      <c r="B7" s="68" t="s">
        <v>46</v>
      </c>
      <c r="C7" s="81">
        <v>27</v>
      </c>
      <c r="D7" s="82" t="s">
        <v>88</v>
      </c>
      <c r="E7" s="78">
        <v>7.01</v>
      </c>
      <c r="F7" s="78" t="s">
        <v>87</v>
      </c>
    </row>
    <row r="8" spans="1:6" ht="31.5" x14ac:dyDescent="0.25">
      <c r="A8" s="77">
        <v>33104</v>
      </c>
      <c r="B8" s="68" t="s">
        <v>47</v>
      </c>
      <c r="C8" s="81">
        <v>38</v>
      </c>
      <c r="D8" s="82" t="s">
        <v>88</v>
      </c>
      <c r="E8" s="78">
        <v>8.1300000000000008</v>
      </c>
      <c r="F8" s="78" t="s">
        <v>87</v>
      </c>
    </row>
    <row r="9" spans="1:6" x14ac:dyDescent="0.25">
      <c r="A9" s="77">
        <v>33105</v>
      </c>
      <c r="B9" s="68" t="s">
        <v>23</v>
      </c>
      <c r="C9" s="81">
        <v>64</v>
      </c>
      <c r="D9" s="84" t="s">
        <v>89</v>
      </c>
      <c r="E9" s="78">
        <f t="shared" ref="E9:E50" si="0">F9/1.07</f>
        <v>14.018691588785046</v>
      </c>
      <c r="F9" s="78">
        <v>15</v>
      </c>
    </row>
    <row r="10" spans="1:6" ht="31.5" x14ac:dyDescent="0.25">
      <c r="A10" s="77">
        <v>33106</v>
      </c>
      <c r="B10" s="68" t="s">
        <v>24</v>
      </c>
      <c r="C10" s="81">
        <v>20</v>
      </c>
      <c r="D10" s="82" t="s">
        <v>90</v>
      </c>
      <c r="E10" s="78" t="e">
        <f t="shared" si="0"/>
        <v>#VALUE!</v>
      </c>
      <c r="F10" s="78" t="s">
        <v>87</v>
      </c>
    </row>
    <row r="11" spans="1:6" x14ac:dyDescent="0.25">
      <c r="A11" s="77">
        <v>33107</v>
      </c>
      <c r="B11" s="68" t="s">
        <v>91</v>
      </c>
      <c r="C11" s="81">
        <v>15</v>
      </c>
      <c r="D11" s="84" t="s">
        <v>92</v>
      </c>
      <c r="E11" s="78">
        <f t="shared" si="0"/>
        <v>7.009345794392523</v>
      </c>
      <c r="F11" s="78">
        <v>7.5</v>
      </c>
    </row>
    <row r="12" spans="1:6" ht="31.5" x14ac:dyDescent="0.25">
      <c r="A12" s="77">
        <v>33108</v>
      </c>
      <c r="B12" s="68" t="s">
        <v>49</v>
      </c>
      <c r="C12" s="81">
        <v>7</v>
      </c>
      <c r="D12" s="82" t="s">
        <v>93</v>
      </c>
      <c r="E12" s="78" t="e">
        <f t="shared" si="0"/>
        <v>#VALUE!</v>
      </c>
      <c r="F12" s="78" t="s">
        <v>87</v>
      </c>
    </row>
    <row r="13" spans="1:6" ht="31.5" x14ac:dyDescent="0.25">
      <c r="A13" s="77">
        <v>33110</v>
      </c>
      <c r="B13" s="68" t="s">
        <v>25</v>
      </c>
      <c r="C13" s="81">
        <v>40</v>
      </c>
      <c r="D13" s="82" t="s">
        <v>94</v>
      </c>
      <c r="E13" s="78">
        <v>23.36</v>
      </c>
      <c r="F13" s="78" t="s">
        <v>87</v>
      </c>
    </row>
    <row r="14" spans="1:6" ht="31.5" x14ac:dyDescent="0.25">
      <c r="A14" s="77">
        <v>33111</v>
      </c>
      <c r="B14" s="68" t="s">
        <v>50</v>
      </c>
      <c r="C14" s="81">
        <v>1</v>
      </c>
      <c r="D14" s="82" t="s">
        <v>95</v>
      </c>
      <c r="E14" s="78">
        <v>1.87</v>
      </c>
      <c r="F14" s="78" t="s">
        <v>87</v>
      </c>
    </row>
    <row r="15" spans="1:6" ht="31.5" x14ac:dyDescent="0.25">
      <c r="A15" s="77">
        <v>33112</v>
      </c>
      <c r="B15" s="68" t="s">
        <v>51</v>
      </c>
      <c r="C15" s="81">
        <v>8</v>
      </c>
      <c r="D15" s="82" t="s">
        <v>96</v>
      </c>
      <c r="E15" s="78">
        <v>5.23</v>
      </c>
      <c r="F15" s="78" t="s">
        <v>87</v>
      </c>
    </row>
    <row r="16" spans="1:6" ht="31.5" x14ac:dyDescent="0.25">
      <c r="A16" s="77">
        <v>33121</v>
      </c>
      <c r="B16" s="68" t="s">
        <v>26</v>
      </c>
      <c r="C16" s="81">
        <v>17</v>
      </c>
      <c r="D16" s="82" t="s">
        <v>97</v>
      </c>
      <c r="E16" s="78">
        <v>11.68</v>
      </c>
      <c r="F16" s="78" t="s">
        <v>87</v>
      </c>
    </row>
    <row r="17" spans="1:6" ht="31.5" x14ac:dyDescent="0.25">
      <c r="A17" s="77">
        <v>33122</v>
      </c>
      <c r="B17" s="68" t="s">
        <v>27</v>
      </c>
      <c r="C17" s="81">
        <v>20</v>
      </c>
      <c r="D17" s="82" t="s">
        <v>97</v>
      </c>
      <c r="E17" s="78">
        <v>15.23</v>
      </c>
      <c r="F17" s="78" t="s">
        <v>87</v>
      </c>
    </row>
    <row r="18" spans="1:6" ht="31.5" x14ac:dyDescent="0.25">
      <c r="A18" s="77">
        <v>33130</v>
      </c>
      <c r="B18" s="68" t="s">
        <v>52</v>
      </c>
      <c r="C18" s="81">
        <v>135</v>
      </c>
      <c r="D18" s="82" t="s">
        <v>98</v>
      </c>
      <c r="E18" s="78" t="e">
        <f t="shared" si="0"/>
        <v>#VALUE!</v>
      </c>
      <c r="F18" s="78" t="s">
        <v>87</v>
      </c>
    </row>
    <row r="19" spans="1:6" ht="31.5" x14ac:dyDescent="0.25">
      <c r="A19" s="77">
        <v>33141</v>
      </c>
      <c r="B19" s="68" t="s">
        <v>53</v>
      </c>
      <c r="C19" s="81">
        <v>10</v>
      </c>
      <c r="D19" s="82" t="s">
        <v>99</v>
      </c>
      <c r="E19" s="78" t="e">
        <f>F19/1.07</f>
        <v>#VALUE!</v>
      </c>
      <c r="F19" s="78" t="s">
        <v>100</v>
      </c>
    </row>
    <row r="20" spans="1:6" ht="31.5" x14ac:dyDescent="0.25">
      <c r="A20" s="77">
        <v>33142</v>
      </c>
      <c r="B20" s="68" t="s">
        <v>54</v>
      </c>
      <c r="C20" s="81">
        <v>18</v>
      </c>
      <c r="D20" s="82" t="s">
        <v>101</v>
      </c>
      <c r="E20" s="78" t="e">
        <f t="shared" si="0"/>
        <v>#VALUE!</v>
      </c>
      <c r="F20" s="78" t="s">
        <v>100</v>
      </c>
    </row>
    <row r="21" spans="1:6" ht="31.5" x14ac:dyDescent="0.25">
      <c r="A21" s="77">
        <v>33143</v>
      </c>
      <c r="B21" s="68" t="s">
        <v>28</v>
      </c>
      <c r="C21" s="81">
        <v>4</v>
      </c>
      <c r="D21" s="82" t="s">
        <v>102</v>
      </c>
      <c r="E21" s="78">
        <v>1.59</v>
      </c>
      <c r="F21" s="78" t="s">
        <v>87</v>
      </c>
    </row>
    <row r="22" spans="1:6" ht="31.5" x14ac:dyDescent="0.25">
      <c r="A22" s="77">
        <v>33144</v>
      </c>
      <c r="B22" s="68" t="s">
        <v>29</v>
      </c>
      <c r="C22" s="81">
        <v>6</v>
      </c>
      <c r="D22" s="82" t="s">
        <v>102</v>
      </c>
      <c r="E22" s="78">
        <v>2.62</v>
      </c>
      <c r="F22" s="78" t="s">
        <v>87</v>
      </c>
    </row>
    <row r="23" spans="1:6" ht="31.5" x14ac:dyDescent="0.25">
      <c r="A23" s="77">
        <v>33145</v>
      </c>
      <c r="B23" s="68" t="s">
        <v>30</v>
      </c>
      <c r="C23" s="81">
        <v>8</v>
      </c>
      <c r="D23" s="82" t="s">
        <v>102</v>
      </c>
      <c r="E23" s="78">
        <v>3.18</v>
      </c>
      <c r="F23" s="78" t="s">
        <v>87</v>
      </c>
    </row>
    <row r="24" spans="1:6" ht="31.5" x14ac:dyDescent="0.25">
      <c r="A24" s="77">
        <v>33146</v>
      </c>
      <c r="B24" s="68" t="s">
        <v>31</v>
      </c>
      <c r="C24" s="81">
        <v>40</v>
      </c>
      <c r="D24" s="82" t="s">
        <v>103</v>
      </c>
      <c r="E24" s="78">
        <v>11.68</v>
      </c>
      <c r="F24" s="78" t="s">
        <v>87</v>
      </c>
    </row>
    <row r="25" spans="1:6" x14ac:dyDescent="0.25">
      <c r="A25" s="77">
        <v>33170</v>
      </c>
      <c r="B25" s="68" t="s">
        <v>55</v>
      </c>
      <c r="C25" s="81">
        <v>270</v>
      </c>
      <c r="D25" s="82" t="s">
        <v>104</v>
      </c>
      <c r="E25" s="78">
        <f t="shared" si="0"/>
        <v>28.037383177570092</v>
      </c>
      <c r="F25" s="78">
        <v>30</v>
      </c>
    </row>
    <row r="26" spans="1:6" ht="31.5" x14ac:dyDescent="0.25">
      <c r="A26" s="77">
        <v>33171</v>
      </c>
      <c r="B26" s="68" t="s">
        <v>32</v>
      </c>
      <c r="C26" s="81">
        <v>20</v>
      </c>
      <c r="D26" s="82" t="s">
        <v>105</v>
      </c>
      <c r="E26" s="78">
        <v>15.23</v>
      </c>
      <c r="F26" s="78" t="s">
        <v>87</v>
      </c>
    </row>
    <row r="27" spans="1:6" ht="31.5" x14ac:dyDescent="0.25">
      <c r="A27" s="77">
        <v>33172</v>
      </c>
      <c r="B27" s="68" t="s">
        <v>33</v>
      </c>
      <c r="C27" s="81">
        <v>30</v>
      </c>
      <c r="D27" s="82" t="s">
        <v>105</v>
      </c>
      <c r="E27" s="78">
        <f t="shared" si="0"/>
        <v>28.037383177570092</v>
      </c>
      <c r="F27" s="78">
        <v>30</v>
      </c>
    </row>
    <row r="28" spans="1:6" x14ac:dyDescent="0.25">
      <c r="A28" s="77">
        <v>33176</v>
      </c>
      <c r="B28" s="68" t="s">
        <v>34</v>
      </c>
      <c r="C28" s="81">
        <v>20</v>
      </c>
      <c r="D28" s="84" t="s">
        <v>89</v>
      </c>
      <c r="E28" s="78">
        <f t="shared" si="0"/>
        <v>5.7943925233644862</v>
      </c>
      <c r="F28" s="78">
        <v>6.2</v>
      </c>
    </row>
    <row r="29" spans="1:6" x14ac:dyDescent="0.25">
      <c r="A29" s="77">
        <v>33178</v>
      </c>
      <c r="B29" s="68" t="s">
        <v>56</v>
      </c>
      <c r="C29" s="81">
        <v>620</v>
      </c>
      <c r="D29" s="82" t="s">
        <v>104</v>
      </c>
      <c r="E29" s="78" t="e">
        <f t="shared" si="0"/>
        <v>#VALUE!</v>
      </c>
      <c r="F29" s="78" t="s">
        <v>87</v>
      </c>
    </row>
    <row r="30" spans="1:6" ht="31.5" x14ac:dyDescent="0.25">
      <c r="A30" s="77">
        <v>33180</v>
      </c>
      <c r="B30" s="68" t="s">
        <v>35</v>
      </c>
      <c r="C30" s="81">
        <v>20</v>
      </c>
      <c r="D30" s="82" t="s">
        <v>106</v>
      </c>
      <c r="E30" s="78" t="e">
        <f t="shared" si="0"/>
        <v>#VALUE!</v>
      </c>
      <c r="F30" s="78" t="s">
        <v>100</v>
      </c>
    </row>
    <row r="31" spans="1:6" x14ac:dyDescent="0.25">
      <c r="A31" s="77">
        <v>33181</v>
      </c>
      <c r="B31" s="68" t="s">
        <v>57</v>
      </c>
      <c r="C31" s="81">
        <v>20</v>
      </c>
      <c r="D31" s="84" t="s">
        <v>107</v>
      </c>
      <c r="E31" s="78">
        <f>F31/1.07</f>
        <v>28.037383177570092</v>
      </c>
      <c r="F31" s="78">
        <v>30</v>
      </c>
    </row>
    <row r="32" spans="1:6" ht="31.5" x14ac:dyDescent="0.25">
      <c r="A32" s="77">
        <v>33182</v>
      </c>
      <c r="B32" s="79" t="s">
        <v>58</v>
      </c>
      <c r="C32" s="81">
        <v>950</v>
      </c>
      <c r="D32" s="82" t="s">
        <v>108</v>
      </c>
      <c r="E32" s="78" t="e">
        <f t="shared" si="0"/>
        <v>#VALUE!</v>
      </c>
      <c r="F32" s="78" t="s">
        <v>87</v>
      </c>
    </row>
    <row r="33" spans="1:6" x14ac:dyDescent="0.25">
      <c r="A33" s="77">
        <v>33183</v>
      </c>
      <c r="B33" s="68" t="s">
        <v>36</v>
      </c>
      <c r="C33" s="81">
        <v>6</v>
      </c>
      <c r="D33" s="84" t="s">
        <v>109</v>
      </c>
      <c r="E33" s="78">
        <f t="shared" si="0"/>
        <v>4.6728971962616823</v>
      </c>
      <c r="F33" s="78">
        <v>5</v>
      </c>
    </row>
    <row r="34" spans="1:6" ht="47.25" x14ac:dyDescent="0.25">
      <c r="A34" s="77">
        <v>33192</v>
      </c>
      <c r="B34" s="68" t="s">
        <v>127</v>
      </c>
      <c r="C34" s="81">
        <v>65</v>
      </c>
      <c r="D34" s="82" t="s">
        <v>110</v>
      </c>
      <c r="E34" s="78" t="e">
        <f t="shared" si="0"/>
        <v>#VALUE!</v>
      </c>
      <c r="F34" s="83" t="s">
        <v>128</v>
      </c>
    </row>
    <row r="35" spans="1:6" ht="31.5" x14ac:dyDescent="0.25">
      <c r="A35" s="77">
        <v>33193</v>
      </c>
      <c r="B35" s="68" t="s">
        <v>38</v>
      </c>
      <c r="C35" s="81">
        <v>75</v>
      </c>
      <c r="D35" s="82" t="s">
        <v>111</v>
      </c>
      <c r="E35" s="78" t="e">
        <f t="shared" si="0"/>
        <v>#VALUE!</v>
      </c>
      <c r="F35" s="78" t="s">
        <v>112</v>
      </c>
    </row>
    <row r="36" spans="1:6" ht="31.5" x14ac:dyDescent="0.25">
      <c r="A36" s="77">
        <v>33301</v>
      </c>
      <c r="B36" s="68" t="s">
        <v>39</v>
      </c>
      <c r="C36" s="81">
        <v>7</v>
      </c>
      <c r="D36" s="82" t="s">
        <v>113</v>
      </c>
      <c r="E36" s="78" t="e">
        <f t="shared" si="0"/>
        <v>#VALUE!</v>
      </c>
      <c r="F36" s="78" t="s">
        <v>87</v>
      </c>
    </row>
    <row r="37" spans="1:6" ht="31.5" x14ac:dyDescent="0.25">
      <c r="A37" s="77">
        <v>33413</v>
      </c>
      <c r="B37" s="68" t="s">
        <v>40</v>
      </c>
      <c r="C37" s="81"/>
      <c r="D37" s="82" t="s">
        <v>114</v>
      </c>
      <c r="E37" s="78" t="e">
        <f t="shared" si="0"/>
        <v>#VALUE!</v>
      </c>
      <c r="F37" s="78" t="s">
        <v>100</v>
      </c>
    </row>
    <row r="38" spans="1:6" ht="31.5" x14ac:dyDescent="0.25">
      <c r="A38" s="77">
        <v>33604</v>
      </c>
      <c r="B38" s="68" t="s">
        <v>59</v>
      </c>
      <c r="C38" s="81">
        <v>27</v>
      </c>
      <c r="D38" s="82" t="s">
        <v>115</v>
      </c>
      <c r="E38" s="78" t="e">
        <f t="shared" si="0"/>
        <v>#VALUE!</v>
      </c>
      <c r="F38" s="78" t="s">
        <v>116</v>
      </c>
    </row>
    <row r="39" spans="1:6" ht="31.5" x14ac:dyDescent="0.25">
      <c r="A39" s="77">
        <v>33612</v>
      </c>
      <c r="B39" s="68" t="s">
        <v>60</v>
      </c>
      <c r="C39" s="81">
        <v>160</v>
      </c>
      <c r="D39" s="82" t="s">
        <v>117</v>
      </c>
      <c r="E39" s="78" t="e">
        <f t="shared" si="0"/>
        <v>#VALUE!</v>
      </c>
      <c r="F39" s="78" t="s">
        <v>100</v>
      </c>
    </row>
    <row r="40" spans="1:6" ht="31.5" x14ac:dyDescent="0.25">
      <c r="A40" s="77">
        <v>33613</v>
      </c>
      <c r="B40" s="68" t="s">
        <v>61</v>
      </c>
      <c r="C40" s="81">
        <v>300</v>
      </c>
      <c r="D40" s="82" t="s">
        <v>118</v>
      </c>
      <c r="E40" s="78" t="e">
        <f t="shared" si="0"/>
        <v>#VALUE!</v>
      </c>
      <c r="F40" s="78" t="s">
        <v>87</v>
      </c>
    </row>
    <row r="41" spans="1:6" x14ac:dyDescent="0.25">
      <c r="A41" s="77">
        <v>33614</v>
      </c>
      <c r="B41" s="68" t="s">
        <v>41</v>
      </c>
      <c r="C41" s="81">
        <v>1</v>
      </c>
      <c r="D41" s="84" t="s">
        <v>119</v>
      </c>
      <c r="E41" s="78">
        <f t="shared" si="0"/>
        <v>2.3364485981308412</v>
      </c>
      <c r="F41" s="78">
        <v>2.5</v>
      </c>
    </row>
    <row r="42" spans="1:6" ht="47.25" x14ac:dyDescent="0.25">
      <c r="A42" s="77">
        <v>33615</v>
      </c>
      <c r="B42" s="68" t="s">
        <v>42</v>
      </c>
      <c r="C42" s="81">
        <v>20</v>
      </c>
      <c r="D42" s="82" t="s">
        <v>120</v>
      </c>
      <c r="E42" s="78" t="e">
        <f t="shared" si="0"/>
        <v>#VALUE!</v>
      </c>
      <c r="F42" s="83" t="s">
        <v>129</v>
      </c>
    </row>
    <row r="43" spans="1:6" ht="31.5" x14ac:dyDescent="0.25">
      <c r="A43" s="77">
        <v>33606</v>
      </c>
      <c r="B43" s="68" t="s">
        <v>62</v>
      </c>
      <c r="C43" s="81">
        <v>8</v>
      </c>
      <c r="D43" s="82" t="s">
        <v>121</v>
      </c>
      <c r="E43" s="78" t="e">
        <f t="shared" si="0"/>
        <v>#VALUE!</v>
      </c>
      <c r="F43" s="78" t="s">
        <v>87</v>
      </c>
    </row>
    <row r="44" spans="1:6" x14ac:dyDescent="0.25">
      <c r="A44" s="77">
        <v>33616</v>
      </c>
      <c r="B44" s="68" t="s">
        <v>43</v>
      </c>
      <c r="C44" s="81">
        <v>22</v>
      </c>
      <c r="D44" s="84" t="s">
        <v>122</v>
      </c>
      <c r="E44" s="78">
        <f>F44/1.07</f>
        <v>9.3457943925233646</v>
      </c>
      <c r="F44" s="78">
        <v>10</v>
      </c>
    </row>
    <row r="45" spans="1:6" x14ac:dyDescent="0.25">
      <c r="A45" s="77">
        <v>33617</v>
      </c>
      <c r="B45" s="68" t="s">
        <v>44</v>
      </c>
      <c r="C45" s="81">
        <v>7</v>
      </c>
      <c r="D45" s="84" t="s">
        <v>123</v>
      </c>
      <c r="E45" s="78">
        <f t="shared" si="0"/>
        <v>3.6448598130841119</v>
      </c>
      <c r="F45" s="78">
        <v>3.9</v>
      </c>
    </row>
    <row r="46" spans="1:6" ht="47.25" x14ac:dyDescent="0.25">
      <c r="A46" s="77">
        <v>33618</v>
      </c>
      <c r="B46" s="68" t="s">
        <v>63</v>
      </c>
      <c r="C46" s="81">
        <v>15</v>
      </c>
      <c r="D46" s="82" t="s">
        <v>124</v>
      </c>
      <c r="E46" s="78" t="e">
        <f t="shared" si="0"/>
        <v>#VALUE!</v>
      </c>
      <c r="F46" s="78" t="s">
        <v>132</v>
      </c>
    </row>
    <row r="47" spans="1:6" x14ac:dyDescent="0.25">
      <c r="A47" s="77">
        <v>33619</v>
      </c>
      <c r="B47" s="69" t="s">
        <v>131</v>
      </c>
      <c r="C47" s="81">
        <v>10</v>
      </c>
      <c r="D47" s="85" t="s">
        <v>122</v>
      </c>
      <c r="E47" s="78">
        <f t="shared" si="0"/>
        <v>5.2336448598130838</v>
      </c>
      <c r="F47" s="78">
        <v>5.6</v>
      </c>
    </row>
    <row r="48" spans="1:6" x14ac:dyDescent="0.25">
      <c r="A48" s="77" t="s">
        <v>76</v>
      </c>
      <c r="B48" s="69" t="s">
        <v>125</v>
      </c>
      <c r="C48" s="81"/>
      <c r="D48" s="85" t="s">
        <v>126</v>
      </c>
      <c r="E48" s="78">
        <f t="shared" si="0"/>
        <v>9.3457943925233646</v>
      </c>
      <c r="F48" s="78">
        <v>10</v>
      </c>
    </row>
    <row r="49" spans="1:6" x14ac:dyDescent="0.25">
      <c r="A49" s="77" t="s">
        <v>77</v>
      </c>
      <c r="B49" s="69"/>
      <c r="C49" s="81"/>
      <c r="D49" s="85"/>
      <c r="E49" s="78">
        <f t="shared" si="0"/>
        <v>0</v>
      </c>
      <c r="F49" s="78">
        <v>0</v>
      </c>
    </row>
    <row r="50" spans="1:6" x14ac:dyDescent="0.25">
      <c r="A50" s="77" t="s">
        <v>78</v>
      </c>
      <c r="B50" s="69"/>
      <c r="C50" s="81"/>
      <c r="D50" s="85"/>
      <c r="E50" s="78">
        <f t="shared" si="0"/>
        <v>0</v>
      </c>
      <c r="F50" s="78">
        <v>0</v>
      </c>
    </row>
    <row r="51" spans="1:6" x14ac:dyDescent="0.25">
      <c r="A51" s="77" t="s">
        <v>79</v>
      </c>
      <c r="B51" s="69"/>
      <c r="C51" s="81"/>
      <c r="D51" s="85"/>
      <c r="E51" s="78" t="e">
        <f>(#REF!*$E$3)+#REF!</f>
        <v>#REF!</v>
      </c>
      <c r="F51" s="78"/>
    </row>
  </sheetData>
  <mergeCells count="1">
    <mergeCell ref="C4:D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Preisliste</vt:lpstr>
      <vt:lpstr>Hilfstabelle</vt:lpstr>
      <vt:lpstr>Hilfstabelle Mrz. 2021</vt:lpstr>
      <vt:lpstr>Preisliste!Drucktitel</vt:lpstr>
      <vt:lpstr>Essig</vt:lpstr>
      <vt:lpstr>Würzöl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Paschke, Christiane - Kaspar Hauser Stiftung</cp:lastModifiedBy>
  <cp:lastPrinted>2021-02-24T10:26:19Z</cp:lastPrinted>
  <dcterms:created xsi:type="dcterms:W3CDTF">2019-02-28T12:27:11Z</dcterms:created>
  <dcterms:modified xsi:type="dcterms:W3CDTF">2021-03-03T11:14:20Z</dcterms:modified>
</cp:coreProperties>
</file>